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m" sheetId="1" state="visible" r:id="rId2"/>
    <sheet name="Sheet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<sst xmlns="http://schemas.openxmlformats.org/spreadsheetml/2006/main" count="77" uniqueCount="72">
  <si>
    <t xml:space="preserve">MB4 CNC conversion</t>
  </si>
  <si>
    <t xml:space="preserve">Parts list</t>
  </si>
  <si>
    <t xml:space="preserve">Description</t>
  </si>
  <si>
    <t xml:space="preserve">product name</t>
  </si>
  <si>
    <t xml:space="preserve">link</t>
  </si>
  <si>
    <t xml:space="preserve">unit price</t>
  </si>
  <si>
    <t xml:space="preserve">quantity</t>
  </si>
  <si>
    <t xml:space="preserve">total</t>
  </si>
  <si>
    <t xml:space="preserve">Machine</t>
  </si>
  <si>
    <t xml:space="preserve">Milling machine</t>
  </si>
  <si>
    <t xml:space="preserve">OptiMill MB4</t>
  </si>
  <si>
    <t xml:space="preserve">Servos</t>
  </si>
  <si>
    <t xml:space="preserve">X/Y axis servo</t>
  </si>
  <si>
    <t xml:space="preserve">Nema34 8NM closed loop servo 2HSS86H</t>
  </si>
  <si>
    <t xml:space="preserve">https://www.aliexpress.com/item/EU-Ship-Free-VAT-Nema34-8N-m-Closed-Loop-Servo-motor-6A-L-116mm-2HSS86H-Hybrid/32673616938.html?spm=2114.01010208.8.25.bp3g6k</t>
  </si>
  <si>
    <t xml:space="preserve">Z axis servo</t>
  </si>
  <si>
    <t xml:space="preserve">Nema34 12NM closed loop servo 2HSS86H</t>
  </si>
  <si>
    <t xml:space="preserve">https://www.aliexpress.com/store/product/EU-Ship-Free-VAT-Nema34-12N-m-Closed-Loop-Servo-motor-6A-L-154mm-2HSS86H-Hybrid/704350_32674491534.html?spm=2114.12010612.0.0.4cwScm</t>
  </si>
  <si>
    <t xml:space="preserve">Power supply</t>
  </si>
  <si>
    <t xml:space="preserve">Servo power supply</t>
  </si>
  <si>
    <t xml:space="preserve">36V 16A SMPS</t>
  </si>
  <si>
    <t xml:space="preserve">https://www.aliexpress.com/item/LED-Driver-Supply-AC-DC-220V-36V-15A-CNC-CE-ROHS-Approval-High-Power-SMPS-Single/32717514731.html?spm=2114.01010208.3.16.3rr86Z&amp;ws_ab_test=searchweb0_0,searchweb201602_2_10152_10065_10151_10068_5010015_10136_10157_10137_10060_10138_10155_10062_10156_437_10134_10154_10056_10055_10054_10059_303_100031_10099_10103_10102_10096_10147_10052_10053_10107_10050_10142_10051_5190017_10084_10083_10080_10082_10081_10177_10110_519_10111_10112_10113_10114_10037_10183_10182_10185_10032_10078_10079_10077_10073_10123_142,searchweb201603_4,ppcSwitch_5&amp;btsid=534f295b-f6ba-45ea-a298-c5a3e445d4b4&amp;algo_expid=26ba0799-97f4-4073-b9cc-61f405d964a4-2&amp;algo_pvid=26ba0799-97f4-4073-b9cc-61f405d964a4</t>
  </si>
  <si>
    <t xml:space="preserve">Spindle VFD</t>
  </si>
  <si>
    <t xml:space="preserve">2200W 2.2KW 3hp 400Hz 220V variable frequency drive VFD inverter+1pcs Brake Resistor</t>
  </si>
  <si>
    <t xml:space="preserve">https://www.aliexpress.com/item/1pcs-2200W-2-2KW-3hp-400Hz-220V-variable-frequency-drive-VFD-inverter-1pcs-Brake-Resistor-HY/2037961448.html?spm=2114.01010208.3.30.0uNO2u&amp;ws_ab_test=searchweb0_0,searchweb201602_2_10152_10065_10151_10068_5010015_10136_10157_10137_10060_10138_10155_10062_10156_437_10134_10154_10056_10055_10054_10059_303_100031_10099_10103_10102_10096_10147_10052_10053_10107_10050_10142_10051_5190015_10084_10083_10080_10082_10081_10177_10110_519_10111_10112_10113_10114_10037_10183_10182_10185_10032_10078_10079_10077_10073_10123_142,searchweb201603_4,ppcSwitch_5&amp;btsid=6cdcadfe-5cbf-4fc8-9525-17d414d73c69&amp;algo_expid=5404082b-50e2-4091-9858-5de2dba63aa3-3&amp;algo_pvid=5404082b-50e2-4091-9858-5de2dba63aa3</t>
  </si>
  <si>
    <t xml:space="preserve">Ballscrews</t>
  </si>
  <si>
    <t xml:space="preserve">X axis (tbd)</t>
  </si>
  <si>
    <t xml:space="preserve">Noulei 2505 1000mm double ball nut</t>
  </si>
  <si>
    <t xml:space="preserve">https://www.aliexpress.com/store/product/Noulei-diameter-25mm-ball-screw-DFU2505-L-800mm-plus-RM2505-2505-double-ball-nut-CNC-DIY/1797664_32779342984.html?spm=2114.12010612.0.0.YdNfC2</t>
  </si>
  <si>
    <t xml:space="preserve">y axis (tbd)</t>
  </si>
  <si>
    <t xml:space="preserve">Noulei 2505 500mm double ball nut</t>
  </si>
  <si>
    <t xml:space="preserve">z axis (tbd)</t>
  </si>
  <si>
    <t xml:space="preserve">Noulei 2505 600mm double ball nut</t>
  </si>
  <si>
    <t xml:space="preserve">Set of 3 ballscrews</t>
  </si>
  <si>
    <t xml:space="preserve">RM2505 with dual ball nut</t>
  </si>
  <si>
    <t xml:space="preserve">http://www.ebay.ch/itm/3-set-Anti-Backlash-Ball-Lead-screw-RM2505-835-835-985mm-C7-Duall-Ball-Nut-CNC-/162390822620</t>
  </si>
  <si>
    <t xml:space="preserve">Y-axis precision</t>
  </si>
  <si>
    <t xml:space="preserve">THK ground ball screw 485mm</t>
  </si>
  <si>
    <t xml:space="preserve">http://www.ebay.ch/itm/THK-BNFN2505-5RRG0-485LC5F-Precision-PRELOAD-double-nut-CNC-Z-Axis-BSC-I-81-/222068297423</t>
  </si>
  <si>
    <t xml:space="preserve">Total conversion</t>
  </si>
  <si>
    <t xml:space="preserve">Total with machine</t>
  </si>
  <si>
    <t xml:space="preserve">Mill stand</t>
  </si>
  <si>
    <t xml:space="preserve">price/m</t>
  </si>
  <si>
    <t xml:space="preserve">total length</t>
  </si>
  <si>
    <t xml:space="preserve">total price</t>
  </si>
  <si>
    <t xml:space="preserve">kg/m</t>
  </si>
  <si>
    <t xml:space="preserve">weight</t>
  </si>
  <si>
    <t xml:space="preserve">horizontal bars</t>
  </si>
  <si>
    <t xml:space="preserve">60x60 square tube (2mm wall thickness)</t>
  </si>
  <si>
    <t xml:space="preserve">vertical bars + feet</t>
  </si>
  <si>
    <t xml:space="preserve">Gas strut 860mm 400m stroke, 350N</t>
  </si>
  <si>
    <t xml:space="preserve">https://www.wamo-shop.de/Gasdruckfedern-Gasdruckdaempfer-ausgeschobene-Laenge-860mm-350-N-Ausschubkraft</t>
  </si>
  <si>
    <t xml:space="preserve">https://www.westfalia-versand.ch/shops/autozubehoer/reparatur_wartung/auto_ersatzteile_verschleissteile_verbrauchsmaterial/gasdruckfedern/719431-gasfeder_150_n_hub_200_mm.htm</t>
  </si>
  <si>
    <t xml:space="preserve">lead screw pitch</t>
  </si>
  <si>
    <t xml:space="preserve">mm</t>
  </si>
  <si>
    <t xml:space="preserve">max frequency</t>
  </si>
  <si>
    <t xml:space="preserve">Hz</t>
  </si>
  <si>
    <t xml:space="preserve">pulse/rev</t>
  </si>
  <si>
    <t xml:space="preserve">max RPM</t>
  </si>
  <si>
    <t xml:space="preserve">RPM</t>
  </si>
  <si>
    <t xml:space="preserve">max torque</t>
  </si>
  <si>
    <t xml:space="preserve">Nm</t>
  </si>
  <si>
    <t xml:space="preserve">torque at max rpm</t>
  </si>
  <si>
    <t xml:space="preserve">moving mass</t>
  </si>
  <si>
    <t xml:space="preserve">kg</t>
  </si>
  <si>
    <t xml:space="preserve">max feedrate</t>
  </si>
  <si>
    <t xml:space="preserve">mm/min</t>
  </si>
  <si>
    <t xml:space="preserve">max force</t>
  </si>
  <si>
    <t xml:space="preserve">N</t>
  </si>
  <si>
    <t xml:space="preserve">force at max rpm</t>
  </si>
  <si>
    <t xml:space="preserve">max acceleration (m/sec^2)</t>
  </si>
  <si>
    <t xml:space="preserve">m/sec^2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</si>
</sst>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2.8" zeroHeight="false" outlineLevelRow="0" outlineLevelCol="0"/>
  <cols>
    <col collapsed="false" customWidth="true" hidden="false" outlineLevel="0" max="1" min="1" style="0" width="21.95"/>
    <col collapsed="false" customWidth="true" hidden="false" outlineLevel="0" max="2" min="2" style="0" width="55.57"/>
    <col collapsed="false" customWidth="true" hidden="false" outlineLevel="0" max="3" min="3" style="0" width="28.06"/>
    <col collapsed="false" customWidth="false" hidden="false" outlineLevel="0" max="1025" min="4" style="0" width="11.52"/>
  </cols>
  <sheetData>
    <row r="1" customFormat="false" ht="17.3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</row>
    <row r="4" customFormat="false" ht="15" hidden="false" customHeight="false" outlineLevel="0" collapsed="false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customFormat="false" ht="15" hidden="false" customHeight="false" outlineLevel="0" collapsed="false">
      <c r="A5" s="3" t="s">
        <v>8</v>
      </c>
      <c r="B5" s="2"/>
      <c r="C5" s="2"/>
      <c r="D5" s="2"/>
      <c r="E5" s="2"/>
      <c r="F5" s="2"/>
    </row>
    <row r="6" customFormat="false" ht="15" hidden="false" customHeight="false" outlineLevel="0" collapsed="false">
      <c r="A6" s="0" t="s">
        <v>9</v>
      </c>
      <c r="B6" s="4" t="s">
        <v>10</v>
      </c>
      <c r="C6" s="2"/>
      <c r="D6" s="2"/>
      <c r="E6" s="2"/>
      <c r="F6" s="4" t="n">
        <v>2754</v>
      </c>
    </row>
    <row r="7" customFormat="false" ht="12.8" hidden="false" customHeight="false" outlineLevel="0" collapsed="false">
      <c r="A7" s="3" t="s">
        <v>11</v>
      </c>
    </row>
    <row r="8" customFormat="false" ht="12.8" hidden="false" customHeight="false" outlineLevel="0" collapsed="false">
      <c r="A8" s="0" t="s">
        <v>12</v>
      </c>
      <c r="B8" s="0" t="s">
        <v>13</v>
      </c>
      <c r="C8" s="0" t="s">
        <v>14</v>
      </c>
      <c r="D8" s="0" t="n">
        <v>175</v>
      </c>
      <c r="E8" s="0" t="n">
        <v>2</v>
      </c>
      <c r="F8" s="0" t="n">
        <f aca="false">E8*D8</f>
        <v>350</v>
      </c>
    </row>
    <row r="9" customFormat="false" ht="12.8" hidden="false" customHeight="false" outlineLevel="0" collapsed="false">
      <c r="A9" s="0" t="s">
        <v>15</v>
      </c>
      <c r="B9" s="4" t="s">
        <v>16</v>
      </c>
      <c r="C9" s="0" t="s">
        <v>17</v>
      </c>
      <c r="D9" s="0" t="n">
        <v>205</v>
      </c>
      <c r="E9" s="0" t="n">
        <v>1</v>
      </c>
      <c r="F9" s="0" t="n">
        <f aca="false">E9*D9</f>
        <v>205</v>
      </c>
    </row>
    <row r="10" customFormat="false" ht="12.8" hidden="false" customHeight="false" outlineLevel="0" collapsed="false">
      <c r="F10" s="0" t="n">
        <f aca="false">E10*D10</f>
        <v>0</v>
      </c>
    </row>
    <row r="11" customFormat="false" ht="12.8" hidden="false" customHeight="false" outlineLevel="0" collapsed="false">
      <c r="A11" s="3" t="s">
        <v>18</v>
      </c>
      <c r="F11" s="0" t="n">
        <f aca="false">E11*D11</f>
        <v>0</v>
      </c>
    </row>
    <row r="12" customFormat="false" ht="12.8" hidden="false" customHeight="false" outlineLevel="0" collapsed="false">
      <c r="A12" s="0" t="s">
        <v>19</v>
      </c>
      <c r="B12" s="0" t="s">
        <v>20</v>
      </c>
      <c r="C12" s="0" t="s">
        <v>21</v>
      </c>
      <c r="D12" s="0" t="n">
        <v>56</v>
      </c>
      <c r="E12" s="0" t="n">
        <v>1</v>
      </c>
      <c r="F12" s="0" t="n">
        <f aca="false">E12*D12</f>
        <v>56</v>
      </c>
    </row>
    <row r="13" customFormat="false" ht="12.8" hidden="false" customHeight="false" outlineLevel="0" collapsed="false">
      <c r="A13" s="0" t="s">
        <v>22</v>
      </c>
      <c r="B13" s="0" t="s">
        <v>23</v>
      </c>
      <c r="C13" s="0" t="s">
        <v>24</v>
      </c>
      <c r="D13" s="0" t="n">
        <v>152</v>
      </c>
      <c r="E13" s="0" t="n">
        <v>1</v>
      </c>
      <c r="F13" s="0" t="n">
        <f aca="false">E13*D13</f>
        <v>152</v>
      </c>
    </row>
    <row r="14" customFormat="false" ht="12.8" hidden="false" customHeight="false" outlineLevel="0" collapsed="false">
      <c r="F14" s="0" t="n">
        <f aca="false">E14*D14</f>
        <v>0</v>
      </c>
    </row>
    <row r="15" customFormat="false" ht="12.8" hidden="false" customHeight="false" outlineLevel="0" collapsed="false">
      <c r="A15" s="3" t="s">
        <v>25</v>
      </c>
      <c r="F15" s="0" t="n">
        <f aca="false">E15*D15</f>
        <v>0</v>
      </c>
    </row>
    <row r="16" customFormat="false" ht="12.8" hidden="false" customHeight="false" outlineLevel="0" collapsed="false">
      <c r="A16" s="0" t="s">
        <v>26</v>
      </c>
      <c r="B16" s="4" t="s">
        <v>27</v>
      </c>
      <c r="C16" s="0" t="s">
        <v>28</v>
      </c>
      <c r="D16" s="0" t="n">
        <v>200</v>
      </c>
      <c r="E16" s="0" t="n">
        <v>0</v>
      </c>
      <c r="F16" s="0" t="n">
        <f aca="false">E16*D16</f>
        <v>0</v>
      </c>
    </row>
    <row r="17" customFormat="false" ht="12.8" hidden="false" customHeight="false" outlineLevel="0" collapsed="false">
      <c r="A17" s="0" t="s">
        <v>29</v>
      </c>
      <c r="B17" s="4" t="s">
        <v>30</v>
      </c>
      <c r="C17" s="0" t="s">
        <v>28</v>
      </c>
      <c r="D17" s="0" t="n">
        <v>100</v>
      </c>
      <c r="E17" s="0" t="n">
        <v>0</v>
      </c>
      <c r="F17" s="0" t="n">
        <f aca="false">E17*D17</f>
        <v>0</v>
      </c>
    </row>
    <row r="18" customFormat="false" ht="12.8" hidden="false" customHeight="false" outlineLevel="0" collapsed="false">
      <c r="A18" s="0" t="s">
        <v>31</v>
      </c>
      <c r="B18" s="4" t="s">
        <v>32</v>
      </c>
      <c r="C18" s="0" t="s">
        <v>28</v>
      </c>
      <c r="D18" s="0" t="n">
        <v>160</v>
      </c>
      <c r="E18" s="0" t="n">
        <v>0</v>
      </c>
      <c r="F18" s="0" t="n">
        <f aca="false">E18*D18</f>
        <v>0</v>
      </c>
    </row>
    <row r="19" customFormat="false" ht="12.8" hidden="false" customHeight="false" outlineLevel="0" collapsed="false">
      <c r="F19" s="0" t="n">
        <f aca="false">E19*D19</f>
        <v>0</v>
      </c>
    </row>
    <row r="20" customFormat="false" ht="12.8" hidden="false" customHeight="false" outlineLevel="0" collapsed="false">
      <c r="A20" s="0" t="s">
        <v>33</v>
      </c>
      <c r="B20" s="0" t="s">
        <v>34</v>
      </c>
      <c r="C20" s="0" t="s">
        <v>35</v>
      </c>
      <c r="D20" s="0" t="n">
        <v>270</v>
      </c>
      <c r="E20" s="0" t="n">
        <v>1</v>
      </c>
      <c r="F20" s="0" t="n">
        <f aca="false">E20*D20</f>
        <v>270</v>
      </c>
    </row>
    <row r="21" customFormat="false" ht="12.8" hidden="false" customHeight="false" outlineLevel="0" collapsed="false">
      <c r="F21" s="0" t="n">
        <f aca="false">E21*D21</f>
        <v>0</v>
      </c>
    </row>
    <row r="22" customFormat="false" ht="12.8" hidden="false" customHeight="false" outlineLevel="0" collapsed="false">
      <c r="A22" s="0" t="s">
        <v>36</v>
      </c>
      <c r="B22" s="0" t="s">
        <v>37</v>
      </c>
      <c r="C22" s="0" t="s">
        <v>38</v>
      </c>
      <c r="D22" s="0" t="n">
        <v>399</v>
      </c>
      <c r="F22" s="0" t="n">
        <f aca="false">E22*D22</f>
        <v>0</v>
      </c>
    </row>
    <row r="28" customFormat="false" ht="12.8" hidden="false" customHeight="false" outlineLevel="0" collapsed="false">
      <c r="D28" s="0" t="s">
        <v>39</v>
      </c>
      <c r="F28" s="0" t="n">
        <f aca="false">SUM(F8:F26)</f>
        <v>1033</v>
      </c>
    </row>
    <row r="30" customFormat="false" ht="12.8" hidden="false" customHeight="false" outlineLevel="0" collapsed="false">
      <c r="D30" s="0" t="s">
        <v>40</v>
      </c>
      <c r="F30" s="0" t="n">
        <f aca="false">F28+F6</f>
        <v>3787</v>
      </c>
    </row>
    <row r="34" customFormat="false" ht="12.8" hidden="false" customHeight="false" outlineLevel="0" collapsed="false">
      <c r="A34" s="0" t="s">
        <v>41</v>
      </c>
      <c r="B34" s="0" t="s">
        <v>2</v>
      </c>
      <c r="C34" s="0" t="s">
        <v>42</v>
      </c>
      <c r="F34" s="0" t="s">
        <v>43</v>
      </c>
      <c r="G34" s="0" t="s">
        <v>44</v>
      </c>
      <c r="H34" s="0" t="s">
        <v>45</v>
      </c>
      <c r="I34" s="0" t="s">
        <v>46</v>
      </c>
    </row>
    <row r="35" customFormat="false" ht="12.8" hidden="false" customHeight="false" outlineLevel="0" collapsed="false">
      <c r="A35" s="0" t="s">
        <v>47</v>
      </c>
      <c r="B35" s="0" t="s">
        <v>48</v>
      </c>
      <c r="C35" s="0" t="n">
        <v>19.6</v>
      </c>
      <c r="D35" s="0" t="n">
        <v>0.8</v>
      </c>
      <c r="E35" s="0" t="n">
        <v>4</v>
      </c>
      <c r="F35" s="0" t="n">
        <f aca="false">D35*E35</f>
        <v>3.2</v>
      </c>
      <c r="G35" s="0" t="n">
        <f aca="false">F35*C35</f>
        <v>62.72</v>
      </c>
      <c r="H35" s="0" t="n">
        <v>5.3</v>
      </c>
      <c r="I35" s="0" t="n">
        <f aca="false">H35*F35</f>
        <v>16.96</v>
      </c>
    </row>
    <row r="36" customFormat="false" ht="12.8" hidden="false" customHeight="false" outlineLevel="0" collapsed="false">
      <c r="A36" s="0" t="s">
        <v>49</v>
      </c>
      <c r="B36" s="0" t="s">
        <v>48</v>
      </c>
      <c r="C36" s="0" t="n">
        <v>19.6</v>
      </c>
      <c r="D36" s="0" t="n">
        <v>0.58</v>
      </c>
      <c r="E36" s="0" t="n">
        <v>6</v>
      </c>
      <c r="F36" s="0" t="n">
        <f aca="false">D36*E36</f>
        <v>3.48</v>
      </c>
      <c r="G36" s="0" t="n">
        <f aca="false">F36*C36</f>
        <v>68.208</v>
      </c>
      <c r="H36" s="0" t="n">
        <v>5.3</v>
      </c>
      <c r="I36" s="0" t="n">
        <f aca="false">H36*F36</f>
        <v>18.444</v>
      </c>
    </row>
    <row r="37" customFormat="false" ht="12.8" hidden="false" customHeight="false" outlineLevel="0" collapsed="false">
      <c r="F37" s="0" t="n">
        <f aca="false">SUM(F35:F36)</f>
        <v>6.68</v>
      </c>
      <c r="G37" s="0" t="n">
        <f aca="false">SUM(G35:G36)</f>
        <v>130.928</v>
      </c>
      <c r="I37" s="0" t="n">
        <f aca="false">SUM(I35:I36)</f>
        <v>35.404</v>
      </c>
    </row>
    <row r="40" customFormat="false" ht="12.8" hidden="false" customHeight="false" outlineLevel="0" collapsed="false">
      <c r="A40" s="0" t="s">
        <v>50</v>
      </c>
      <c r="C40" s="0" t="s">
        <v>51</v>
      </c>
    </row>
    <row r="41" customFormat="false" ht="12.8" hidden="false" customHeight="false" outlineLevel="0" collapsed="false">
      <c r="C41" s="0" t="s">
        <v>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2.8" zeroHeight="false" outlineLevelRow="0" outlineLevelCol="0"/>
  <cols>
    <col collapsed="false" customWidth="true" hidden="false" outlineLevel="0" max="1" min="1" style="0" width="23.76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A1" s="0" t="s">
        <v>53</v>
      </c>
      <c r="B1" s="0" t="n">
        <v>5</v>
      </c>
      <c r="C1" s="0" t="s">
        <v>54</v>
      </c>
    </row>
    <row r="2" customFormat="false" ht="12.8" hidden="false" customHeight="false" outlineLevel="0" collapsed="false">
      <c r="A2" s="0" t="s">
        <v>55</v>
      </c>
      <c r="B2" s="0" t="n">
        <v>30000</v>
      </c>
      <c r="C2" s="0" t="s">
        <v>56</v>
      </c>
    </row>
    <row r="3" customFormat="false" ht="12.8" hidden="false" customHeight="false" outlineLevel="0" collapsed="false">
      <c r="A3" s="0" t="s">
        <v>57</v>
      </c>
      <c r="B3" s="0" t="n">
        <v>1600</v>
      </c>
    </row>
    <row r="4" customFormat="false" ht="12.8" hidden="false" customHeight="false" outlineLevel="0" collapsed="false">
      <c r="A4" s="0" t="s">
        <v>58</v>
      </c>
      <c r="B4" s="0" t="n">
        <f aca="false">B2/B3*60</f>
        <v>1125</v>
      </c>
      <c r="C4" s="0" t="s">
        <v>59</v>
      </c>
    </row>
    <row r="5" customFormat="false" ht="12.8" hidden="false" customHeight="false" outlineLevel="0" collapsed="false">
      <c r="A5" s="0" t="s">
        <v>60</v>
      </c>
      <c r="B5" s="0" t="n">
        <v>7</v>
      </c>
      <c r="C5" s="0" t="s">
        <v>61</v>
      </c>
    </row>
    <row r="6" customFormat="false" ht="12.8" hidden="false" customHeight="false" outlineLevel="0" collapsed="false">
      <c r="A6" s="0" t="s">
        <v>62</v>
      </c>
      <c r="B6" s="0" t="n">
        <v>1.5</v>
      </c>
      <c r="C6" s="0" t="s">
        <v>61</v>
      </c>
    </row>
    <row r="7" customFormat="false" ht="12.8" hidden="false" customHeight="false" outlineLevel="0" collapsed="false">
      <c r="A7" s="0" t="s">
        <v>63</v>
      </c>
      <c r="B7" s="0" t="n">
        <v>50</v>
      </c>
      <c r="C7" s="0" t="s">
        <v>64</v>
      </c>
    </row>
    <row r="9" customFormat="false" ht="12.8" hidden="false" customHeight="false" outlineLevel="0" collapsed="false">
      <c r="A9" s="0" t="s">
        <v>65</v>
      </c>
      <c r="B9" s="0" t="n">
        <f aca="false">B4*B1</f>
        <v>5625</v>
      </c>
      <c r="C9" s="0" t="s">
        <v>66</v>
      </c>
    </row>
    <row r="10" customFormat="false" ht="12.8" hidden="false" customHeight="false" outlineLevel="0" collapsed="false">
      <c r="A10" s="0" t="s">
        <v>67</v>
      </c>
      <c r="B10" s="0" t="n">
        <f aca="false">B5/(B1/(2*PI()))*1000</f>
        <v>8796.45943005142</v>
      </c>
      <c r="C10" s="0" t="s">
        <v>68</v>
      </c>
    </row>
    <row r="11" customFormat="false" ht="12.8" hidden="false" customHeight="false" outlineLevel="0" collapsed="false">
      <c r="A11" s="0" t="s">
        <v>69</v>
      </c>
      <c r="B11" s="0" t="n">
        <f aca="false">B6/(B1/(2*PI()))*1000</f>
        <v>1884.95559215388</v>
      </c>
    </row>
    <row r="12" customFormat="false" ht="12.8" hidden="false" customHeight="false" outlineLevel="0" collapsed="false">
      <c r="A12" s="0" t="s">
        <v>70</v>
      </c>
      <c r="B12" s="0" t="n">
        <f aca="false">B11/B7</f>
        <v>37.6991118430775</v>
      </c>
      <c r="C12" s="0" t="s">
        <v>71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3171</TotalTime>
  <Application>LibreOffice/6.1.4.2$Linux_X86_64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2019-01-25T23:55:29Z</dcterms:modified>
  <cp:revision>13</cp:revision>
  <dc:subject/>
  <dc:title/>
</cp:coreProperties>
</file>